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Параметры дор. фонда на 2019г" sheetId="2" r:id="rId1"/>
    <sheet name="Расчет МБТ на 2019 год" sheetId="5" r:id="rId2"/>
  </sheets>
  <definedNames>
    <definedName name="_xlnm.Print_Area" localSheetId="0">'Параметры дор. фонда на 2019г'!$A$2:$C$13</definedName>
    <definedName name="_xlnm.Print_Area" localSheetId="1">'Расчет МБТ на 2019 год'!$A$1:$G$17</definedName>
  </definedNames>
  <calcPr calcId="145621"/>
</workbook>
</file>

<file path=xl/calcChain.xml><?xml version="1.0" encoding="utf-8"?>
<calcChain xmlns="http://schemas.openxmlformats.org/spreadsheetml/2006/main">
  <c r="C7" i="2" l="1"/>
  <c r="J12" i="5" l="1"/>
  <c r="J14" i="5"/>
  <c r="I17" i="5"/>
  <c r="F9" i="5" l="1"/>
  <c r="J9" i="5" s="1"/>
  <c r="F10" i="5" l="1"/>
  <c r="J10" i="5" s="1"/>
  <c r="F11" i="5"/>
  <c r="J11" i="5" s="1"/>
  <c r="F12" i="5"/>
  <c r="F13" i="5"/>
  <c r="J13" i="5" s="1"/>
  <c r="F14" i="5"/>
  <c r="F15" i="5"/>
  <c r="J15" i="5" s="1"/>
  <c r="F16" i="5"/>
  <c r="J16" i="5" s="1"/>
  <c r="C17" i="5"/>
  <c r="C13" i="2" s="1"/>
  <c r="G17" i="5" l="1"/>
  <c r="C10" i="2" s="1"/>
  <c r="E17" i="5"/>
  <c r="C9" i="2" s="1"/>
  <c r="B17" i="5"/>
  <c r="C12" i="2" s="1"/>
  <c r="F17" i="5" l="1"/>
  <c r="J17" i="5" s="1"/>
  <c r="D17" i="5"/>
  <c r="C11" i="2" s="1"/>
  <c r="D7" i="2" s="1"/>
  <c r="E10" i="2" l="1"/>
</calcChain>
</file>

<file path=xl/comments1.xml><?xml version="1.0" encoding="utf-8"?>
<comments xmlns="http://schemas.openxmlformats.org/spreadsheetml/2006/main">
  <authors>
    <author>Автор</author>
  </authors>
  <commentList>
    <comment ref="B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 счет дот на сбал</t>
        </r>
      </text>
    </comment>
  </commentList>
</comments>
</file>

<file path=xl/sharedStrings.xml><?xml version="1.0" encoding="utf-8"?>
<sst xmlns="http://schemas.openxmlformats.org/spreadsheetml/2006/main" count="39" uniqueCount="32">
  <si>
    <t>Излучинск</t>
  </si>
  <si>
    <t>Новоаганск</t>
  </si>
  <si>
    <t>Аган</t>
  </si>
  <si>
    <t>Покур</t>
  </si>
  <si>
    <t>Вата</t>
  </si>
  <si>
    <t>Зайцева Речка</t>
  </si>
  <si>
    <t>Ларьяк</t>
  </si>
  <si>
    <t>Ваховск</t>
  </si>
  <si>
    <t>Итого по поселениям</t>
  </si>
  <si>
    <t>Наименование муниципального образования</t>
  </si>
  <si>
    <t>(тыс. руб.)</t>
  </si>
  <si>
    <t>тыс. руб.</t>
  </si>
  <si>
    <t>Расходы бюджета района на осуществление полномочий в области дорожной деятельности</t>
  </si>
  <si>
    <t>Объем средств, планируемых к предоставлению поселениям, входящим в состав района, для финансового обеспечения передаваемых на исполнение в район полномочий по проектированию, строительству, реконструкции      и капитальному ремонту дорог</t>
  </si>
  <si>
    <t>Объем средств, выделяемых поселениям, входящим в состав района, из дорожного фонда района на самостоятельное исполнение полномочий по дорожной деятельности</t>
  </si>
  <si>
    <t>Наименование показателя</t>
  </si>
  <si>
    <t>Единицы  измерения</t>
  </si>
  <si>
    <t>Объем средств, планируемых к предоставлению поселениям, для финансового обеспечения передаваемых на исполнение в район полномочий по проектированию, строительству, реконструкции и капитальному ремонту дорог</t>
  </si>
  <si>
    <t>Всего межбюджетные трансферты, предоставляемые поселениям из дорожного фонда района</t>
  </si>
  <si>
    <t>Объем</t>
  </si>
  <si>
    <t xml:space="preserve"> </t>
  </si>
  <si>
    <t>Субсидии из окружного дорожного фонда, предоставляемые поселениям</t>
  </si>
  <si>
    <t>Объем средств, передаваемый на исполнение полномочий района по содержанию подъездных дорог</t>
  </si>
  <si>
    <t>Объем средств, выделяемых поселениям, входящим в состав района, из дорожного фонда района на самостоятельное исполнение полномочий по дорожной деятельности, ремонт дорог</t>
  </si>
  <si>
    <t>Планируемый объем расходов поселений на самостоятельное исполнение полномочий по дорожной деятельности</t>
  </si>
  <si>
    <t>Планируемый объем расходов поселений, входящих в состав района,  на самостоятельное исполнение полномочий по дорожной деятельности</t>
  </si>
  <si>
    <t>Субсидии из окружного дорожного фонда, предоставляемые поселениям в виде иных межбюджетных трансфертов</t>
  </si>
  <si>
    <r>
      <t>Планируемый</t>
    </r>
    <r>
      <rPr>
        <vertAlign val="subscript"/>
        <sz val="14"/>
        <color indexed="8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объем бюджетных ассигнований дорожного фонда района </t>
    </r>
  </si>
  <si>
    <t>( по решению Думы района №381 от 14.01.2019)</t>
  </si>
  <si>
    <t>(по решению Думы района №381 от 14.01.2019)</t>
  </si>
  <si>
    <t>Основные параметры дорожного фонда района на 2019 год</t>
  </si>
  <si>
    <t>Расчет межбюджетных трансфертов, предоставляемых поселениям из дорожного фонда района на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</si>
</sst>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vertAlign val="subscript"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0" fontId="5" fillId="0" borderId="0" xfId="0" applyFont="1" applyBorder="1" applyAlignment="1">
      <alignment wrapText="1"/>
    </xf>
    <xf numFmtId="0" fontId="6" fillId="0" borderId="0" xfId="0" applyFont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3" fillId="0" borderId="1" xfId="0" applyFont="1" applyFill="1" applyBorder="1"/>
    <xf numFmtId="0" fontId="4" fillId="0" borderId="1" xfId="0" applyFont="1" applyFill="1" applyBorder="1" applyAlignment="1">
      <alignment wrapText="1"/>
    </xf>
    <xf numFmtId="164" fontId="4" fillId="0" borderId="1" xfId="0" applyNumberFormat="1" applyFont="1" applyFill="1" applyBorder="1" applyAlignment="1">
      <alignment wrapText="1"/>
    </xf>
    <xf numFmtId="0" fontId="7" fillId="0" borderId="0" xfId="0" applyFont="1" applyBorder="1" applyAlignment="1">
      <alignment horizontal="center" wrapText="1"/>
    </xf>
    <xf numFmtId="164" fontId="9" fillId="0" borderId="1" xfId="0" applyNumberFormat="1" applyFont="1" applyFill="1" applyBorder="1"/>
    <xf numFmtId="0" fontId="5" fillId="0" borderId="0" xfId="0" applyFont="1" applyBorder="1" applyAlignment="1">
      <alignment horizontal="right" wrapText="1"/>
    </xf>
    <xf numFmtId="164" fontId="11" fillId="0" borderId="1" xfId="0" applyNumberFormat="1" applyFont="1" applyBorder="1"/>
    <xf numFmtId="164" fontId="12" fillId="0" borderId="0" xfId="0" applyNumberFormat="1" applyFont="1"/>
    <xf numFmtId="164" fontId="12" fillId="2" borderId="0" xfId="0" applyNumberFormat="1" applyFont="1" applyFill="1"/>
    <xf numFmtId="164" fontId="3" fillId="0" borderId="1" xfId="0" applyNumberFormat="1" applyFont="1" applyFill="1" applyBorder="1"/>
    <xf numFmtId="164" fontId="0" fillId="0" borderId="0" xfId="0" applyNumberFormat="1"/>
    <xf numFmtId="0" fontId="12" fillId="0" borderId="0" xfId="0" applyFont="1"/>
    <xf numFmtId="0" fontId="15" fillId="0" borderId="0" xfId="0" applyFont="1"/>
    <xf numFmtId="164" fontId="16" fillId="0" borderId="0" xfId="0" applyNumberFormat="1" applyFont="1" applyFill="1" applyBorder="1" applyAlignment="1">
      <alignment wrapText="1"/>
    </xf>
    <xf numFmtId="0" fontId="10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10" sqref="A10"/>
    </sheetView>
  </sheetViews>
  <sheetFormatPr defaultRowHeight="15" x14ac:dyDescent="0.25"/>
  <cols>
    <col min="1" max="1" width="82.42578125" customWidth="1"/>
    <col min="2" max="2" width="17.28515625" customWidth="1"/>
    <col min="3" max="3" width="18.85546875" customWidth="1"/>
    <col min="4" max="4" width="15.7109375" customWidth="1"/>
  </cols>
  <sheetData>
    <row r="1" spans="1:5" ht="12" customHeight="1" x14ac:dyDescent="0.25"/>
    <row r="2" spans="1:5" ht="12.75" customHeight="1" x14ac:dyDescent="0.25">
      <c r="A2" s="23" t="s">
        <v>30</v>
      </c>
      <c r="B2" s="23"/>
      <c r="C2" s="23"/>
    </row>
    <row r="3" spans="1:5" ht="13.5" customHeight="1" x14ac:dyDescent="0.25">
      <c r="A3" s="23"/>
      <c r="B3" s="23"/>
      <c r="C3" s="23"/>
    </row>
    <row r="4" spans="1:5" ht="20.25" x14ac:dyDescent="0.25">
      <c r="A4" s="23" t="s">
        <v>28</v>
      </c>
      <c r="B4" s="23"/>
      <c r="C4" s="23"/>
    </row>
    <row r="6" spans="1:5" ht="37.5" x14ac:dyDescent="0.25">
      <c r="A6" s="6" t="s">
        <v>15</v>
      </c>
      <c r="B6" s="7" t="s">
        <v>16</v>
      </c>
      <c r="C6" s="6" t="s">
        <v>19</v>
      </c>
    </row>
    <row r="7" spans="1:5" ht="39" customHeight="1" x14ac:dyDescent="0.3">
      <c r="A7" s="4" t="s">
        <v>27</v>
      </c>
      <c r="B7" s="5" t="s">
        <v>11</v>
      </c>
      <c r="C7" s="15">
        <f>C8+C9+C11+C13+C10</f>
        <v>51076.6</v>
      </c>
      <c r="D7" s="16">
        <f>C9+C11+C13+C8</f>
        <v>46445</v>
      </c>
    </row>
    <row r="8" spans="1:5" ht="40.5" customHeight="1" x14ac:dyDescent="0.3">
      <c r="A8" s="4" t="s">
        <v>12</v>
      </c>
      <c r="B8" s="5" t="s">
        <v>11</v>
      </c>
      <c r="C8" s="15">
        <v>17729.5</v>
      </c>
      <c r="D8" s="19"/>
    </row>
    <row r="9" spans="1:5" ht="94.5" customHeight="1" x14ac:dyDescent="0.3">
      <c r="A9" s="4" t="s">
        <v>13</v>
      </c>
      <c r="B9" s="5" t="s">
        <v>11</v>
      </c>
      <c r="C9" s="15">
        <f>'Расчет МБТ на 2019 год'!E17</f>
        <v>15842.9</v>
      </c>
    </row>
    <row r="10" spans="1:5" ht="39.75" customHeight="1" x14ac:dyDescent="0.3">
      <c r="A10" s="4" t="s">
        <v>26</v>
      </c>
      <c r="B10" s="5" t="s">
        <v>11</v>
      </c>
      <c r="C10" s="15">
        <f>'Расчет МБТ на 2019 год'!G17</f>
        <v>4631.6000000000004</v>
      </c>
      <c r="E10" s="17">
        <f>C9+C11+C13</f>
        <v>28715.5</v>
      </c>
    </row>
    <row r="11" spans="1:5" ht="59.25" customHeight="1" x14ac:dyDescent="0.3">
      <c r="A11" s="4" t="s">
        <v>14</v>
      </c>
      <c r="B11" s="5" t="s">
        <v>11</v>
      </c>
      <c r="C11" s="15">
        <f>'Расчет МБТ на 2019 год'!D17</f>
        <v>514.70000000000005</v>
      </c>
    </row>
    <row r="12" spans="1:5" ht="57" customHeight="1" x14ac:dyDescent="0.3">
      <c r="A12" s="4" t="s">
        <v>25</v>
      </c>
      <c r="B12" s="5" t="s">
        <v>11</v>
      </c>
      <c r="C12" s="15">
        <f>'Расчет МБТ на 2019 год'!B17</f>
        <v>64639.4</v>
      </c>
    </row>
    <row r="13" spans="1:5" ht="44.25" customHeight="1" x14ac:dyDescent="0.3">
      <c r="A13" s="4" t="s">
        <v>22</v>
      </c>
      <c r="B13" s="5" t="s">
        <v>11</v>
      </c>
      <c r="C13" s="15">
        <f>'Расчет МБТ на 2019 год'!C17</f>
        <v>12357.900000000001</v>
      </c>
    </row>
  </sheetData>
  <mergeCells count="2">
    <mergeCell ref="A2:C3"/>
    <mergeCell ref="A4:C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workbookViewId="0">
      <selection activeCell="E5" sqref="E5:E7"/>
    </sheetView>
  </sheetViews>
  <sheetFormatPr defaultRowHeight="15" x14ac:dyDescent="0.25"/>
  <cols>
    <col min="1" max="5" width="19.42578125" customWidth="1"/>
    <col min="6" max="6" width="17.7109375" customWidth="1"/>
    <col min="7" max="7" width="18.140625" customWidth="1"/>
  </cols>
  <sheetData>
    <row r="1" spans="1:11" ht="10.5" customHeight="1" x14ac:dyDescent="0.25"/>
    <row r="2" spans="1:11" s="1" customFormat="1" ht="41.25" customHeight="1" x14ac:dyDescent="0.3">
      <c r="A2" s="27" t="s">
        <v>31</v>
      </c>
      <c r="B2" s="27"/>
      <c r="C2" s="27"/>
      <c r="D2" s="27"/>
      <c r="E2" s="27"/>
      <c r="F2" s="27"/>
      <c r="G2" s="27"/>
    </row>
    <row r="3" spans="1:11" s="1" customFormat="1" ht="24.75" customHeight="1" x14ac:dyDescent="0.3">
      <c r="A3" s="27" t="s">
        <v>29</v>
      </c>
      <c r="B3" s="29"/>
      <c r="C3" s="29"/>
      <c r="D3" s="29"/>
      <c r="E3" s="29"/>
      <c r="F3" s="29"/>
      <c r="G3" s="12"/>
    </row>
    <row r="4" spans="1:11" s="1" customFormat="1" ht="17.25" customHeight="1" x14ac:dyDescent="0.3">
      <c r="A4" s="2"/>
      <c r="B4" s="2"/>
      <c r="C4" s="2"/>
      <c r="D4" s="2"/>
      <c r="E4" s="2"/>
      <c r="F4" s="2"/>
      <c r="G4" s="14" t="s">
        <v>10</v>
      </c>
    </row>
    <row r="5" spans="1:11" ht="15" customHeight="1" x14ac:dyDescent="0.25">
      <c r="A5" s="28" t="s">
        <v>9</v>
      </c>
      <c r="B5" s="24" t="s">
        <v>24</v>
      </c>
      <c r="C5" s="24" t="s">
        <v>22</v>
      </c>
      <c r="D5" s="24" t="s">
        <v>23</v>
      </c>
      <c r="E5" s="24" t="s">
        <v>17</v>
      </c>
      <c r="F5" s="24" t="s">
        <v>18</v>
      </c>
      <c r="G5" s="24" t="s">
        <v>21</v>
      </c>
    </row>
    <row r="6" spans="1:11" ht="15" customHeight="1" x14ac:dyDescent="0.25">
      <c r="A6" s="28"/>
      <c r="B6" s="25"/>
      <c r="C6" s="25"/>
      <c r="D6" s="25"/>
      <c r="E6" s="25"/>
      <c r="F6" s="25"/>
      <c r="G6" s="25"/>
    </row>
    <row r="7" spans="1:11" ht="216.75" customHeight="1" x14ac:dyDescent="0.25">
      <c r="A7" s="28"/>
      <c r="B7" s="26"/>
      <c r="C7" s="26"/>
      <c r="D7" s="26"/>
      <c r="E7" s="26"/>
      <c r="F7" s="26"/>
      <c r="G7" s="26"/>
      <c r="I7" s="20"/>
      <c r="J7" s="20"/>
      <c r="K7" s="20"/>
    </row>
    <row r="8" spans="1:11" s="3" customFormat="1" ht="15.75" x14ac:dyDescent="0.25">
      <c r="A8" s="8"/>
      <c r="B8" s="8"/>
      <c r="C8" s="8" t="s">
        <v>20</v>
      </c>
      <c r="D8" s="8"/>
      <c r="E8" s="8"/>
      <c r="F8" s="8"/>
      <c r="G8" s="8"/>
      <c r="I8" s="21"/>
      <c r="J8" s="21"/>
      <c r="K8" s="21"/>
    </row>
    <row r="9" spans="1:11" ht="15.75" x14ac:dyDescent="0.25">
      <c r="A9" s="9" t="s">
        <v>0</v>
      </c>
      <c r="B9" s="18">
        <v>13156.3</v>
      </c>
      <c r="C9" s="13">
        <v>4792</v>
      </c>
      <c r="D9" s="13"/>
      <c r="E9" s="13"/>
      <c r="F9" s="13">
        <f>D9+E9+C9</f>
        <v>4792</v>
      </c>
      <c r="G9" s="13"/>
      <c r="I9" s="20">
        <v>35039.199999999997</v>
      </c>
      <c r="J9" s="16">
        <f>I9-F9</f>
        <v>30247.199999999997</v>
      </c>
      <c r="K9" s="20"/>
    </row>
    <row r="10" spans="1:11" ht="15.75" x14ac:dyDescent="0.25">
      <c r="A10" s="9" t="s">
        <v>1</v>
      </c>
      <c r="B10" s="18">
        <v>27421</v>
      </c>
      <c r="C10" s="13">
        <v>2295.6</v>
      </c>
      <c r="D10" s="13"/>
      <c r="E10" s="13">
        <v>15842.9</v>
      </c>
      <c r="F10" s="13">
        <f t="shared" ref="F10:F16" si="0">D10+E10+C10</f>
        <v>18138.5</v>
      </c>
      <c r="G10" s="13"/>
      <c r="I10" s="20">
        <v>29992.2</v>
      </c>
      <c r="J10" s="16">
        <f t="shared" ref="J10:J17" si="1">I10-F10</f>
        <v>11853.7</v>
      </c>
      <c r="K10" s="20"/>
    </row>
    <row r="11" spans="1:11" ht="15.75" x14ac:dyDescent="0.25">
      <c r="A11" s="9" t="s">
        <v>2</v>
      </c>
      <c r="B11" s="18">
        <v>2687.1</v>
      </c>
      <c r="C11" s="13">
        <v>1519.7</v>
      </c>
      <c r="D11" s="13"/>
      <c r="E11" s="13"/>
      <c r="F11" s="13">
        <f t="shared" si="0"/>
        <v>1519.7</v>
      </c>
      <c r="G11" s="13"/>
      <c r="I11" s="20">
        <v>3915</v>
      </c>
      <c r="J11" s="16">
        <f t="shared" si="1"/>
        <v>2395.3000000000002</v>
      </c>
      <c r="K11" s="20"/>
    </row>
    <row r="12" spans="1:11" ht="15.75" x14ac:dyDescent="0.25">
      <c r="A12" s="9" t="s">
        <v>3</v>
      </c>
      <c r="B12" s="18">
        <v>3197.4</v>
      </c>
      <c r="C12" s="13"/>
      <c r="D12" s="13"/>
      <c r="E12" s="13"/>
      <c r="F12" s="13">
        <f t="shared" si="0"/>
        <v>0</v>
      </c>
      <c r="G12" s="13"/>
      <c r="I12" s="20">
        <v>3045.1</v>
      </c>
      <c r="J12" s="16">
        <f t="shared" si="1"/>
        <v>3045.1</v>
      </c>
      <c r="K12" s="20"/>
    </row>
    <row r="13" spans="1:11" ht="15.75" x14ac:dyDescent="0.25">
      <c r="A13" s="9" t="s">
        <v>4</v>
      </c>
      <c r="B13" s="18">
        <v>1960.6</v>
      </c>
      <c r="C13" s="13"/>
      <c r="D13" s="13"/>
      <c r="E13" s="13"/>
      <c r="F13" s="13">
        <f t="shared" si="0"/>
        <v>0</v>
      </c>
      <c r="G13" s="13"/>
      <c r="I13" s="20">
        <v>3509.8</v>
      </c>
      <c r="J13" s="16">
        <f t="shared" si="1"/>
        <v>3509.8</v>
      </c>
      <c r="K13" s="20"/>
    </row>
    <row r="14" spans="1:11" ht="15.75" x14ac:dyDescent="0.25">
      <c r="A14" s="9" t="s">
        <v>5</v>
      </c>
      <c r="B14" s="18">
        <v>4933.3</v>
      </c>
      <c r="C14" s="13"/>
      <c r="D14" s="13"/>
      <c r="E14" s="13"/>
      <c r="F14" s="13">
        <f t="shared" si="0"/>
        <v>0</v>
      </c>
      <c r="G14" s="13"/>
      <c r="I14" s="20">
        <v>4712.3</v>
      </c>
      <c r="J14" s="16">
        <f t="shared" si="1"/>
        <v>4712.3</v>
      </c>
      <c r="K14" s="20"/>
    </row>
    <row r="15" spans="1:11" ht="15.75" x14ac:dyDescent="0.25">
      <c r="A15" s="9" t="s">
        <v>6</v>
      </c>
      <c r="B15" s="18">
        <v>5278.7</v>
      </c>
      <c r="C15" s="13"/>
      <c r="D15" s="13"/>
      <c r="E15" s="13"/>
      <c r="F15" s="13">
        <f t="shared" si="0"/>
        <v>0</v>
      </c>
      <c r="G15" s="13"/>
      <c r="I15" s="20">
        <v>7319</v>
      </c>
      <c r="J15" s="16">
        <f t="shared" si="1"/>
        <v>7319</v>
      </c>
      <c r="K15" s="20"/>
    </row>
    <row r="16" spans="1:11" ht="15.75" x14ac:dyDescent="0.25">
      <c r="A16" s="9" t="s">
        <v>7</v>
      </c>
      <c r="B16" s="18">
        <v>6005</v>
      </c>
      <c r="C16" s="13">
        <v>3750.6</v>
      </c>
      <c r="D16" s="13">
        <v>514.70000000000005</v>
      </c>
      <c r="E16" s="13"/>
      <c r="F16" s="13">
        <f t="shared" si="0"/>
        <v>4265.3</v>
      </c>
      <c r="G16" s="13">
        <v>4631.6000000000004</v>
      </c>
      <c r="I16" s="20">
        <v>9299.7999999999993</v>
      </c>
      <c r="J16" s="16">
        <f t="shared" si="1"/>
        <v>5034.4999999999991</v>
      </c>
      <c r="K16" s="20"/>
    </row>
    <row r="17" spans="1:11" ht="31.5" x14ac:dyDescent="0.25">
      <c r="A17" s="10" t="s">
        <v>8</v>
      </c>
      <c r="B17" s="11">
        <f t="shared" ref="B17:G17" si="2">SUM(B9:B16)</f>
        <v>64639.4</v>
      </c>
      <c r="C17" s="11">
        <f t="shared" si="2"/>
        <v>12357.900000000001</v>
      </c>
      <c r="D17" s="11">
        <f t="shared" si="2"/>
        <v>514.70000000000005</v>
      </c>
      <c r="E17" s="11">
        <f t="shared" si="2"/>
        <v>15842.9</v>
      </c>
      <c r="F17" s="11">
        <f t="shared" si="2"/>
        <v>28715.5</v>
      </c>
      <c r="G17" s="11">
        <f t="shared" si="2"/>
        <v>4631.6000000000004</v>
      </c>
      <c r="I17" s="22">
        <f>SUM(I9:I16)</f>
        <v>96832.400000000009</v>
      </c>
      <c r="J17" s="16">
        <f t="shared" si="1"/>
        <v>68116.900000000009</v>
      </c>
      <c r="K17" s="20"/>
    </row>
    <row r="18" spans="1:11" x14ac:dyDescent="0.25">
      <c r="I18" s="20"/>
      <c r="J18" s="20"/>
      <c r="K18" s="20"/>
    </row>
    <row r="19" spans="1:11" x14ac:dyDescent="0.25">
      <c r="I19" s="20"/>
      <c r="J19" s="20"/>
      <c r="K19" s="20"/>
    </row>
  </sheetData>
  <mergeCells count="9">
    <mergeCell ref="G5:G7"/>
    <mergeCell ref="A2:G2"/>
    <mergeCell ref="A5:A7"/>
    <mergeCell ref="B5:B7"/>
    <mergeCell ref="F5:F7"/>
    <mergeCell ref="C5:C7"/>
    <mergeCell ref="D5:D7"/>
    <mergeCell ref="E5:E7"/>
    <mergeCell ref="A3:F3"/>
  </mergeCells>
  <pageMargins left="0.70866141732283472" right="0.70866141732283472" top="0.74803149606299213" bottom="0.74803149606299213" header="0.31496062992125984" footer="0.31496062992125984"/>
  <pageSetup paperSize="9" scale="98" orientation="landscape" horizontalDpi="180" verticalDpi="18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Параметры дор. фонда на 2019г</vt:lpstr>
      <vt:lpstr>Расчет МБТ на 2019 год</vt:lpstr>
      <vt:lpstr>'Параметры дор. фонда на 2019г'!Область_печати</vt:lpstr>
      <vt:lpstr>'Расчет МБТ на 2019 год'!Область_печати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2019-06-20T05:30:38Z</dcterms:modified>
</cp:coreProperties>
</file>